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et Stewart\Dropbox\My PC (DESKTOP-7336MPV)\Downloads\"/>
    </mc:Choice>
  </mc:AlternateContent>
  <xr:revisionPtr revIDLastSave="0" documentId="8_{501A4ABF-6645-4FC8-A1DB-7699DBE8735B}" xr6:coauthVersionLast="46" xr6:coauthVersionMax="46" xr10:uidLastSave="{00000000-0000-0000-0000-000000000000}"/>
  <bookViews>
    <workbookView xWindow="1290" yWindow="2190" windowWidth="27510" windowHeight="14010" xr2:uid="{00000000-000D-0000-FFFF-FFFF00000000}"/>
  </bookViews>
  <sheets>
    <sheet name="Sheet1" sheetId="1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0" i="1" l="1"/>
  <c r="D33" i="1"/>
  <c r="D19" i="1"/>
  <c r="C48" i="1"/>
  <c r="B48" i="1"/>
  <c r="D47" i="1"/>
  <c r="D46" i="1"/>
  <c r="D45" i="1"/>
  <c r="D43" i="1"/>
  <c r="D42" i="1"/>
  <c r="D41" i="1"/>
  <c r="D40" i="1"/>
  <c r="D38" i="1"/>
  <c r="D37" i="1"/>
  <c r="D36" i="1"/>
  <c r="D35" i="1"/>
  <c r="D32" i="1"/>
  <c r="D31" i="1"/>
  <c r="D30" i="1"/>
  <c r="D29" i="1"/>
  <c r="D27" i="1"/>
  <c r="D26" i="1"/>
  <c r="D25" i="1"/>
  <c r="D23" i="1"/>
  <c r="D22" i="1"/>
  <c r="D21" i="1"/>
  <c r="D20" i="1"/>
  <c r="D18" i="1"/>
  <c r="D17" i="1"/>
  <c r="C12" i="1"/>
  <c r="B12" i="1"/>
  <c r="D11" i="1"/>
  <c r="D10" i="1"/>
  <c r="D9" i="1"/>
  <c r="D8" i="1"/>
  <c r="D7" i="1"/>
  <c r="D6" i="1"/>
  <c r="D12" i="1"/>
  <c r="D48" i="1"/>
</calcChain>
</file>

<file path=xl/sharedStrings.xml><?xml version="1.0" encoding="utf-8"?>
<sst xmlns="http://schemas.openxmlformats.org/spreadsheetml/2006/main" count="58" uniqueCount="49">
  <si>
    <t>w/Permission to Reallocate</t>
  </si>
  <si>
    <t>INCOME</t>
  </si>
  <si>
    <t xml:space="preserve">BUDGETED </t>
  </si>
  <si>
    <t>ACTUAL</t>
  </si>
  <si>
    <t>VARIANCE</t>
  </si>
  <si>
    <t>Current Month</t>
  </si>
  <si>
    <t xml:space="preserve">Membership $1 per member </t>
  </si>
  <si>
    <r>
      <rPr>
        <sz val="13"/>
        <color theme="3"/>
        <rFont val="Calibri"/>
        <family val="2"/>
        <scheme val="minor"/>
      </rPr>
      <t>All City Awards Night</t>
    </r>
    <r>
      <rPr>
        <sz val="14"/>
        <color theme="3"/>
        <rFont val="Calibri"/>
        <family val="2"/>
        <scheme val="minor"/>
      </rPr>
      <t xml:space="preserve"> </t>
    </r>
    <r>
      <rPr>
        <sz val="9"/>
        <color theme="3"/>
        <rFont val="Calibri"/>
        <family val="2"/>
        <scheme val="minor"/>
      </rPr>
      <t>*need fundraiser*</t>
    </r>
  </si>
  <si>
    <t>Reflections Fundraising</t>
  </si>
  <si>
    <t>Misc. Income/Donations/Grants</t>
  </si>
  <si>
    <t>Dignitary Membership Income</t>
  </si>
  <si>
    <t>Carry Over Funds from Checking</t>
  </si>
  <si>
    <t>TOTALS</t>
  </si>
  <si>
    <t>EXPENSES</t>
  </si>
  <si>
    <t>BUDGETED</t>
  </si>
  <si>
    <t>ADMINISTRATIVE</t>
  </si>
  <si>
    <t>Insurance - Bond &amp; Liability</t>
  </si>
  <si>
    <t>Annual Incorporation Fee</t>
  </si>
  <si>
    <t>Charitable Solicitations Fee</t>
  </si>
  <si>
    <t>Bank Service Charge</t>
  </si>
  <si>
    <t>Supplies/Printing/Postage</t>
  </si>
  <si>
    <t>Executive Discrectionary Fund</t>
  </si>
  <si>
    <t xml:space="preserve"> LEADERSHIP TRAINING</t>
  </si>
  <si>
    <t>AWARDS</t>
  </si>
  <si>
    <t>SERVICE TO LOCAL UNITS</t>
  </si>
  <si>
    <t>All City Awards Night</t>
  </si>
  <si>
    <t>Council Hospitality (for Mtgs)</t>
  </si>
  <si>
    <t>WSPTA Convention Hospitality</t>
  </si>
  <si>
    <t>Legislative Outreach</t>
  </si>
  <si>
    <t>BENEFITS TO YOUTH/COMMUNITY</t>
  </si>
  <si>
    <t>Reflections</t>
  </si>
  <si>
    <t xml:space="preserve">Convention Scholarship Basket </t>
  </si>
  <si>
    <t>Convention Door Prize</t>
  </si>
  <si>
    <t>MISC EXPENSES</t>
  </si>
  <si>
    <t>Grant/Miscellaneous Expenses</t>
  </si>
  <si>
    <t>Dignitary Membership Expenses</t>
  </si>
  <si>
    <t>Unallocated Funds</t>
  </si>
  <si>
    <t xml:space="preserve">OSA $70  Hon Life $85 </t>
  </si>
  <si>
    <t>City of Tacoma Business License</t>
  </si>
  <si>
    <t>Golden Acorn  $65</t>
  </si>
  <si>
    <t>Outstanding Educator $65</t>
  </si>
  <si>
    <r>
      <t xml:space="preserve">WSPTA Convention </t>
    </r>
    <r>
      <rPr>
        <sz val="9"/>
        <color theme="3"/>
        <rFont val="Calibri"/>
        <family val="2"/>
        <scheme val="minor"/>
      </rPr>
      <t>(3 Reg/Lodge/Mileage)</t>
    </r>
  </si>
  <si>
    <r>
      <t xml:space="preserve">Leadership Conference </t>
    </r>
    <r>
      <rPr>
        <sz val="8"/>
        <color theme="3"/>
        <rFont val="Calibri"/>
        <family val="2"/>
        <scheme val="minor"/>
      </rPr>
      <t>(Mileage)</t>
    </r>
  </si>
  <si>
    <r>
      <t>Legislative Assembly</t>
    </r>
    <r>
      <rPr>
        <sz val="8"/>
        <color theme="3"/>
        <rFont val="Calibri"/>
        <family val="2"/>
        <scheme val="minor"/>
      </rPr>
      <t xml:space="preserve"> (2 Reg $170x2) </t>
    </r>
  </si>
  <si>
    <r>
      <rPr>
        <sz val="12"/>
        <color theme="3"/>
        <rFont val="Calibri"/>
        <family val="2"/>
        <scheme val="minor"/>
      </rPr>
      <t>Outstanding Advocate $65</t>
    </r>
    <r>
      <rPr>
        <sz val="14"/>
        <color theme="3"/>
        <rFont val="Calibri"/>
        <family val="2"/>
        <scheme val="minor"/>
      </rPr>
      <t xml:space="preserve"> </t>
    </r>
    <r>
      <rPr>
        <sz val="9"/>
        <color theme="3"/>
        <rFont val="Calibri"/>
        <family val="2"/>
        <scheme val="minor"/>
      </rPr>
      <t>(Adult/Student)</t>
    </r>
  </si>
  <si>
    <t xml:space="preserve">      AWARDs Total  </t>
  </si>
  <si>
    <r>
      <t>PTA/Community Outreach</t>
    </r>
    <r>
      <rPr>
        <sz val="9"/>
        <color theme="3"/>
        <rFont val="Calibri"/>
        <family val="2"/>
        <scheme val="minor"/>
      </rPr>
      <t xml:space="preserve"> (includes mileage)</t>
    </r>
  </si>
  <si>
    <t>FY 2020-2021</t>
  </si>
  <si>
    <t>TCPTSA Budget 2020-2021              *proposed*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</si>
</sst>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7" formatCode="&quot;$&quot;#,##0.00_);\(&quot;$&quot;#,##0.00\)"/>
    <numFmt numFmtId="164" formatCode="0.00_);\(0.00\)"/>
  </numFmts>
  <fonts count="24" x14ac:knownFonts="1"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26"/>
      <color theme="3"/>
      <name val="Cambria"/>
      <family val="2"/>
      <scheme val="major"/>
    </font>
    <font>
      <sz val="16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8"/>
      <name val="Calibri"/>
      <family val="2"/>
      <scheme val="minor"/>
    </font>
    <font>
      <sz val="12"/>
      <name val="Calibri"/>
      <family val="2"/>
      <scheme val="minor"/>
    </font>
    <font>
      <sz val="11"/>
      <color theme="4"/>
      <name val="Calibri"/>
      <family val="2"/>
      <scheme val="minor"/>
    </font>
    <font>
      <sz val="14"/>
      <color theme="3"/>
      <name val="Calibri"/>
      <family val="2"/>
      <scheme val="minor"/>
    </font>
    <font>
      <sz val="13"/>
      <color theme="3"/>
      <name val="Calibri"/>
      <family val="2"/>
      <scheme val="minor"/>
    </font>
    <font>
      <sz val="9"/>
      <color theme="3"/>
      <name val="Calibri"/>
      <family val="2"/>
      <scheme val="minor"/>
    </font>
    <font>
      <sz val="18"/>
      <name val="Calibri"/>
      <family val="2"/>
      <scheme val="minor"/>
    </font>
    <font>
      <sz val="16"/>
      <color theme="3"/>
      <name val="Arial Narrow"/>
      <family val="2"/>
    </font>
    <font>
      <sz val="12"/>
      <color theme="3"/>
      <name val="Calibri"/>
      <family val="2"/>
      <scheme val="minor"/>
    </font>
    <font>
      <sz val="8"/>
      <color theme="3"/>
      <name val="Calibri"/>
      <family val="2"/>
      <scheme val="minor"/>
    </font>
    <font>
      <sz val="15"/>
      <color theme="3"/>
      <name val="Arial Narrow"/>
      <family val="2"/>
    </font>
    <font>
      <sz val="16"/>
      <color theme="3"/>
      <name val="Calibri"/>
      <family val="2"/>
      <scheme val="minor"/>
    </font>
    <font>
      <sz val="10"/>
      <color theme="3"/>
      <name val="Calibri"/>
      <family val="2"/>
      <scheme val="minor"/>
    </font>
    <font>
      <sz val="14"/>
      <color theme="3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3"/>
      </bottom>
      <diagonal/>
    </border>
    <border>
      <left style="thin">
        <color theme="4" tint="0.59996337778862885"/>
      </left>
      <right/>
      <top style="thin">
        <color theme="4" tint="0.59996337778862885"/>
      </top>
      <bottom style="thin">
        <color theme="4" tint="0.59996337778862885"/>
      </bottom>
      <diagonal/>
    </border>
    <border>
      <left/>
      <right/>
      <top style="thin">
        <color theme="4" tint="0.59996337778862885"/>
      </top>
      <bottom style="thin">
        <color theme="4" tint="0.59996337778862885"/>
      </bottom>
      <diagonal/>
    </border>
    <border>
      <left/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9">
    <xf numFmtId="0" fontId="0" fillId="0" borderId="0" xfId="0"/>
    <xf numFmtId="0" fontId="5" fillId="0" borderId="0" xfId="0" applyFont="1" applyAlignment="1">
      <alignment horizontal="right"/>
    </xf>
    <xf numFmtId="0" fontId="3" fillId="0" borderId="0" xfId="1" applyFont="1" applyAlignment="1"/>
    <xf numFmtId="0" fontId="2" fillId="0" borderId="0" xfId="2" applyFill="1" applyAlignment="1">
      <alignment horizontal="right"/>
    </xf>
    <xf numFmtId="0" fontId="6" fillId="0" borderId="0" xfId="2" applyFont="1" applyFill="1" applyAlignment="1">
      <alignment horizontal="right"/>
    </xf>
    <xf numFmtId="0" fontId="7" fillId="0" borderId="1" xfId="0" applyFont="1" applyBorder="1" applyAlignment="1">
      <alignment horizontal="left" vertical="top" indent="1"/>
    </xf>
    <xf numFmtId="0" fontId="8" fillId="0" borderId="1" xfId="0" applyFont="1" applyFill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 indent="1"/>
    </xf>
    <xf numFmtId="164" fontId="10" fillId="0" borderId="0" xfId="0" applyNumberFormat="1" applyFont="1" applyFill="1" applyBorder="1" applyAlignment="1">
      <alignment vertical="center"/>
    </xf>
    <xf numFmtId="0" fontId="0" fillId="0" borderId="0" xfId="0" applyFill="1"/>
    <xf numFmtId="0" fontId="13" fillId="0" borderId="0" xfId="0" applyFont="1" applyAlignment="1">
      <alignment horizontal="left" vertical="top" indent="1"/>
    </xf>
    <xf numFmtId="0" fontId="8" fillId="0" borderId="0" xfId="0" applyFont="1" applyFill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 indent="1"/>
    </xf>
    <xf numFmtId="39" fontId="10" fillId="0" borderId="0" xfId="0" applyNumberFormat="1" applyFont="1" applyFill="1" applyAlignment="1">
      <alignment vertical="center"/>
    </xf>
    <xf numFmtId="39" fontId="10" fillId="0" borderId="0" xfId="0" applyNumberFormat="1" applyFont="1" applyAlignment="1">
      <alignment vertical="center"/>
    </xf>
    <xf numFmtId="0" fontId="10" fillId="0" borderId="0" xfId="0" applyFont="1" applyAlignment="1">
      <alignment horizontal="left" vertical="center" indent="4"/>
    </xf>
    <xf numFmtId="0" fontId="10" fillId="0" borderId="0" xfId="0" applyFont="1" applyFill="1" applyAlignment="1">
      <alignment horizontal="left" vertical="center" indent="4"/>
    </xf>
    <xf numFmtId="39" fontId="15" fillId="0" borderId="0" xfId="0" applyNumberFormat="1" applyFont="1" applyFill="1" applyAlignment="1">
      <alignment vertical="center"/>
    </xf>
    <xf numFmtId="0" fontId="14" fillId="0" borderId="0" xfId="0" applyFont="1" applyAlignment="1">
      <alignment horizontal="left" vertical="center" indent="2"/>
    </xf>
    <xf numFmtId="39" fontId="15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center" indent="2"/>
    </xf>
    <xf numFmtId="0" fontId="18" fillId="0" borderId="0" xfId="0" applyFont="1" applyAlignment="1">
      <alignment horizontal="left" vertical="center" indent="2"/>
    </xf>
    <xf numFmtId="39" fontId="19" fillId="0" borderId="0" xfId="0" applyNumberFormat="1" applyFont="1" applyAlignment="1">
      <alignment vertical="center"/>
    </xf>
    <xf numFmtId="39" fontId="20" fillId="0" borderId="0" xfId="0" applyNumberFormat="1" applyFont="1" applyFill="1" applyAlignment="1">
      <alignment vertical="center"/>
    </xf>
    <xf numFmtId="39" fontId="19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39" fontId="16" fillId="0" borderId="0" xfId="0" applyNumberFormat="1" applyFont="1" applyAlignment="1">
      <alignment vertical="center"/>
    </xf>
    <xf numFmtId="0" fontId="22" fillId="0" borderId="0" xfId="0" applyFont="1"/>
    <xf numFmtId="0" fontId="21" fillId="0" borderId="0" xfId="0" applyFont="1"/>
    <xf numFmtId="39" fontId="12" fillId="0" borderId="0" xfId="0" applyNumberFormat="1" applyFont="1" applyFill="1" applyAlignment="1">
      <alignment vertical="center" wrapText="1"/>
    </xf>
    <xf numFmtId="0" fontId="15" fillId="0" borderId="0" xfId="0" applyFont="1" applyAlignment="1">
      <alignment horizontal="left" vertical="center" indent="4"/>
    </xf>
    <xf numFmtId="0" fontId="10" fillId="0" borderId="0" xfId="0" applyFont="1" applyAlignment="1">
      <alignment horizontal="left" vertical="center" indent="1"/>
    </xf>
    <xf numFmtId="0" fontId="15" fillId="0" borderId="0" xfId="0" applyFont="1" applyFill="1" applyAlignment="1">
      <alignment horizontal="left" vertical="center" indent="4"/>
    </xf>
    <xf numFmtId="0" fontId="23" fillId="0" borderId="0" xfId="0" applyFont="1" applyFill="1" applyAlignment="1">
      <alignment vertical="center" wrapText="1"/>
    </xf>
    <xf numFmtId="0" fontId="0" fillId="2" borderId="2" xfId="0" applyFont="1" applyFill="1" applyBorder="1" applyAlignment="1">
      <alignment horizontal="left" vertical="center"/>
    </xf>
    <xf numFmtId="7" fontId="0" fillId="2" borderId="3" xfId="0" applyNumberFormat="1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0" fillId="2" borderId="5" xfId="0" applyFill="1" applyBorder="1" applyAlignment="1">
      <alignment horizontal="left" vertical="center"/>
    </xf>
    <xf numFmtId="7" fontId="0" fillId="2" borderId="6" xfId="0" applyNumberForma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39" fontId="16" fillId="0" borderId="0" xfId="0" applyNumberFormat="1" applyFont="1" applyAlignment="1">
      <alignment vertical="center" wrapText="1"/>
    </xf>
    <xf numFmtId="39" fontId="12" fillId="0" borderId="0" xfId="0" applyNumberFormat="1" applyFont="1" applyAlignment="1">
      <alignment vertical="center"/>
    </xf>
    <xf numFmtId="39" fontId="12" fillId="0" borderId="0" xfId="0" applyNumberFormat="1" applyFont="1" applyFill="1" applyAlignment="1">
      <alignment vertical="center"/>
    </xf>
    <xf numFmtId="0" fontId="4" fillId="0" borderId="0" xfId="1" applyFont="1" applyAlignment="1">
      <alignment horizontal="left" wrapText="1"/>
    </xf>
    <xf numFmtId="0" fontId="5" fillId="0" borderId="0" xfId="0" applyFont="1" applyAlignment="1">
      <alignment horizontal="right"/>
    </xf>
    <xf numFmtId="0" fontId="21" fillId="0" borderId="0" xfId="0" applyFont="1" applyAlignment="1">
      <alignment horizontal="left" wrapText="1"/>
    </xf>
  </cellXfs>
  <cellStyles count="3">
    <cellStyle name="Heading 4" xfId="2" builtinId="19"/>
    <cellStyle name="Normal" xfId="0" builtinId="0"/>
    <cellStyle name="Title" xfId="1" builtinId="15"/>
  </cellStyles>
  <dxfs count="34">
    <dxf>
      <fill>
        <patternFill patternType="solid">
          <fgColor indexed="64"/>
          <bgColor theme="4" tint="0.3999755851924192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4"/>
        <color theme="3"/>
        <name val="Calibri"/>
        <scheme val="minor"/>
      </font>
      <numFmt numFmtId="7" formatCode="#,##0.00_);\(#,##0.00\)"/>
      <alignment horizontal="general" vertical="center" textRotation="0" wrapText="0" indent="0" justifyLastLine="0" shrinkToFit="0" readingOrder="0"/>
    </dxf>
    <dxf>
      <numFmt numFmtId="11" formatCode="&quot;$&quot;#,##0.00_);\(&quot;$&quot;#,##0.00\)"/>
      <fill>
        <patternFill patternType="solid">
          <fgColor indexed="64"/>
          <bgColor theme="4" tint="0.3999755851924192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4"/>
        <color theme="3"/>
        <name val="Calibri"/>
        <scheme val="minor"/>
      </font>
      <numFmt numFmtId="7" formatCode="#,##0.00_);\(#,##0.00\)"/>
      <alignment horizontal="general" vertical="center" textRotation="0" wrapText="0" indent="0" justifyLastLine="0" shrinkToFit="0" readingOrder="0"/>
    </dxf>
    <dxf>
      <numFmt numFmtId="11" formatCode="&quot;$&quot;#,##0.00_);\(&quot;$&quot;#,##0.00\)"/>
      <fill>
        <patternFill patternType="solid">
          <fgColor indexed="64"/>
          <bgColor theme="4" tint="0.3999755851924192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4"/>
        <color theme="3"/>
        <name val="Calibri"/>
        <scheme val="minor"/>
      </font>
      <numFmt numFmtId="7" formatCode="#,##0.00_);\(#,##0.00\)"/>
      <alignment horizontal="general" vertical="center" textRotation="0" wrapText="0" indent="0" justifyLastLine="0" shrinkToFit="0" readingOrder="0"/>
    </dxf>
    <dxf>
      <numFmt numFmtId="11" formatCode="&quot;$&quot;#,##0.00_);\(&quot;$&quot;#,##0.00\)"/>
      <fill>
        <patternFill patternType="solid">
          <fgColor indexed="64"/>
          <bgColor theme="4" tint="0.3999755851924192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4"/>
        <color theme="3"/>
        <name val="Calibri"/>
        <scheme val="minor"/>
      </font>
      <numFmt numFmtId="7" formatCode="#,##0.00_);\(#,##0.00\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solid">
          <fgColor indexed="64"/>
          <bgColor theme="4" tint="0.3999755851924192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4"/>
        <color theme="3"/>
        <name val="Calibri"/>
        <scheme val="minor"/>
      </font>
      <alignment horizontal="left" vertical="center" textRotation="0" wrapText="0" indent="1" justifyLastLine="0" shrinkToFit="0" readingOrder="0"/>
    </dxf>
    <dxf>
      <border>
        <top style="thin">
          <color theme="4" tint="0.39994506668294322"/>
        </top>
      </border>
    </dxf>
    <dxf>
      <fill>
        <patternFill patternType="solid">
          <fgColor indexed="64"/>
          <bgColor theme="4" tint="0.3999755851924192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3"/>
        <name val="Calibri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3999755851924192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</border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1" formatCode="&quot;$&quot;#,##0.00_);\(&quot;$&quot;#,##0.00\)"/>
      <fill>
        <patternFill patternType="solid">
          <fgColor indexed="64"/>
          <bgColor theme="4" tint="0.3999755851924192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 tint="0.59996337778862885"/>
        </top>
        <bottom style="thin">
          <color theme="4" tint="0.59996337778862885"/>
        </bottom>
      </border>
    </dxf>
    <dxf>
      <font>
        <strike val="0"/>
        <outline val="0"/>
        <shadow val="0"/>
        <u val="none"/>
        <vertAlign val="baseline"/>
        <sz val="14"/>
        <color theme="3"/>
        <name val="Calibri"/>
        <scheme val="minor"/>
      </font>
      <numFmt numFmtId="164" formatCode="0.00_);\(0.00\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1" formatCode="&quot;$&quot;#,##0.00_);\(&quot;$&quot;#,##0.00\)"/>
      <fill>
        <patternFill patternType="solid">
          <fgColor indexed="64"/>
          <bgColor theme="4" tint="0.3999755851924192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 tint="0.59996337778862885"/>
        </top>
        <bottom style="thin">
          <color theme="4" tint="0.59996337778862885"/>
        </bottom>
      </border>
    </dxf>
    <dxf>
      <font>
        <strike val="0"/>
        <outline val="0"/>
        <shadow val="0"/>
        <u val="none"/>
        <vertAlign val="baseline"/>
        <sz val="14"/>
        <color theme="3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1" formatCode="&quot;$&quot;#,##0.00_);\(&quot;$&quot;#,##0.00\)"/>
      <fill>
        <patternFill patternType="solid">
          <fgColor indexed="64"/>
          <bgColor theme="4" tint="0.3999755851924192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 tint="0.59996337778862885"/>
        </top>
        <bottom style="thin">
          <color theme="4" tint="0.59996337778862885"/>
        </bottom>
      </border>
    </dxf>
    <dxf>
      <font>
        <strike val="0"/>
        <outline val="0"/>
        <shadow val="0"/>
        <u val="none"/>
        <vertAlign val="baseline"/>
        <sz val="14"/>
        <color theme="3"/>
        <name val="Calibri"/>
        <scheme val="minor"/>
      </font>
      <numFmt numFmtId="164" formatCode="0.00_);\(0.00\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3999755851924192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4" tint="0.59996337778862885"/>
        </left>
        <right/>
        <top style="thin">
          <color theme="4" tint="0.59996337778862885"/>
        </top>
        <bottom style="thin">
          <color theme="4" tint="0.59996337778862885"/>
        </bottom>
      </border>
    </dxf>
    <dxf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border>
        <top style="thin">
          <color theme="4" tint="0.59996337778862885"/>
        </top>
      </border>
    </dxf>
    <dxf>
      <fill>
        <patternFill patternType="solid">
          <fgColor indexed="64"/>
          <bgColor theme="4" tint="0.3999755851924192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border outline="0">
        <bottom style="thick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Calibri"/>
        <scheme val="minor"/>
      </font>
      <alignment horizontal="right" vertical="top" textRotation="0" wrapText="0" indent="0" justifyLastLine="0" shrinkToFit="0" readingOrder="0"/>
    </dxf>
    <dxf>
      <font>
        <color theme="5"/>
      </font>
    </dxf>
    <dxf>
      <font>
        <b/>
        <i val="0"/>
        <color theme="3"/>
      </font>
    </dxf>
    <dxf>
      <font>
        <b/>
        <i val="0"/>
        <color theme="2"/>
      </font>
      <fill>
        <patternFill>
          <bgColor theme="3"/>
        </patternFill>
      </fill>
      <border diagonalUp="0" diagonalDown="0"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  <vertical/>
        <horizontal/>
      </border>
    </dxf>
    <dxf>
      <font>
        <color theme="4"/>
      </font>
      <border diagonalUp="0" diagonalDown="0">
        <left/>
        <right/>
        <top/>
        <bottom style="thick">
          <color theme="3"/>
        </bottom>
        <vertical/>
        <horizontal/>
      </border>
    </dxf>
    <dxf>
      <font>
        <color theme="3" tint="-0.24994659260841701"/>
      </font>
      <border>
        <vertical style="thick">
          <color theme="2"/>
        </vertical>
        <horizontal style="thin">
          <color theme="3" tint="0.39994506668294322"/>
        </horizontal>
      </border>
    </dxf>
  </dxfs>
  <tableStyles count="1" defaultTableStyle="TableStyleMedium9" defaultPivotStyle="PivotStyleLight16">
    <tableStyle name="Non-Profit Budget" pivot="0" count="4" xr9:uid="{00000000-0011-0000-FFFF-FFFF00000000}">
      <tableStyleElement type="wholeTable" dxfId="33"/>
      <tableStyleElement type="headerRow" dxfId="32"/>
      <tableStyleElement type="totalRow" dxfId="31"/>
      <tableStyleElement type="firstColumn" dxfId="3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RevenueTable" displayName="RevenueTable" ref="A5:E12" totalsRowCount="1" headerRowDxfId="28" dataDxfId="26" totalsRowDxfId="25" headerRowBorderDxfId="27" totalsRowBorderDxfId="24">
  <tableColumns count="5">
    <tableColumn id="1" xr3:uid="{00000000-0010-0000-0000-000001000000}" name="INCOME" totalsRowLabel="TOTALS" dataDxfId="23" totalsRowDxfId="22"/>
    <tableColumn id="3" xr3:uid="{00000000-0010-0000-0000-000003000000}" name="BUDGETED " totalsRowFunction="sum" dataDxfId="21" totalsRowDxfId="20"/>
    <tableColumn id="4" xr3:uid="{00000000-0010-0000-0000-000004000000}" name="ACTUAL" totalsRowFunction="sum" dataDxfId="19" totalsRowDxfId="18"/>
    <tableColumn id="5" xr3:uid="{00000000-0010-0000-0000-000005000000}" name="VARIANCE" totalsRowFunction="sum" dataDxfId="17" totalsRowDxfId="16">
      <calculatedColumnFormula>RevenueTable[[#This Row],[ACTUAL]]-RevenueTable[[#This Row],[BUDGETED ]]</calculatedColumnFormula>
    </tableColumn>
    <tableColumn id="2" xr3:uid="{00000000-0010-0000-0000-000002000000}" name="Current Month" dataDxfId="15" totalsRowDxfId="14"/>
  </tableColumns>
  <tableStyleInfo name="Non-Profit Budget" showFirstColumn="1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ExpenseTable" displayName="ExpenseTable" ref="A15:E48" totalsRowCount="1" headerRowDxfId="13" dataDxfId="12" totalsRowDxfId="11" totalsRowBorderDxfId="10">
  <tableColumns count="5">
    <tableColumn id="1" xr3:uid="{00000000-0010-0000-0100-000001000000}" name="EXPENSES" totalsRowLabel="TOTALS" dataDxfId="9" totalsRowDxfId="8"/>
    <tableColumn id="3" xr3:uid="{00000000-0010-0000-0100-000003000000}" name="BUDGETED" totalsRowFunction="sum" dataDxfId="7" totalsRowDxfId="6"/>
    <tableColumn id="4" xr3:uid="{00000000-0010-0000-0100-000004000000}" name="ACTUAL" totalsRowFunction="sum" dataDxfId="5" totalsRowDxfId="4"/>
    <tableColumn id="5" xr3:uid="{00000000-0010-0000-0100-000005000000}" name="VARIANCE" totalsRowFunction="sum" dataDxfId="3" totalsRowDxfId="2">
      <calculatedColumnFormula>ExpenseTable[[#This Row],[ACTUAL]]-ExpenseTable[[#This Row],[BUDGETED]]</calculatedColumnFormula>
    </tableColumn>
    <tableColumn id="2" xr3:uid="{00000000-0010-0000-0100-000002000000}" name="Current Month" dataDxfId="1" totalsRowDxfId="0"/>
  </tableColumns>
  <tableStyleInfo name="Non-Profit Budget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3"/>
  <sheetViews>
    <sheetView tabSelected="1" workbookViewId="0">
      <selection sqref="A1:E1"/>
    </sheetView>
  </sheetViews>
  <sheetFormatPr defaultRowHeight="15" x14ac:dyDescent="0.25"/>
  <cols>
    <col min="1" max="1" width="45.5703125" bestFit="1" customWidth="1"/>
    <col min="2" max="2" width="12.28515625" customWidth="1"/>
    <col min="3" max="3" width="12.28515625" bestFit="1" customWidth="1"/>
    <col min="4" max="4" width="13" bestFit="1" customWidth="1"/>
    <col min="5" max="5" width="22.85546875" customWidth="1"/>
  </cols>
  <sheetData>
    <row r="1" spans="1:5" ht="33" x14ac:dyDescent="0.45">
      <c r="A1" s="46" t="s">
        <v>48</v>
      </c>
      <c r="B1" s="46"/>
      <c r="C1" s="46"/>
      <c r="D1" s="46"/>
      <c r="E1" s="46"/>
    </row>
    <row r="2" spans="1:5" ht="21" x14ac:dyDescent="0.35">
      <c r="A2" s="47" t="s">
        <v>0</v>
      </c>
      <c r="B2" s="47"/>
      <c r="C2" s="47"/>
      <c r="D2" s="47"/>
      <c r="E2" s="47"/>
    </row>
    <row r="3" spans="1:5" ht="11.25" customHeight="1" x14ac:dyDescent="0.35">
      <c r="A3" s="1"/>
      <c r="B3" s="1"/>
      <c r="C3" s="1"/>
      <c r="D3" s="1"/>
      <c r="E3" s="1"/>
    </row>
    <row r="4" spans="1:5" ht="22.5" x14ac:dyDescent="0.3">
      <c r="A4" s="2"/>
      <c r="B4" s="3" t="s">
        <v>47</v>
      </c>
      <c r="C4" s="3" t="s">
        <v>47</v>
      </c>
      <c r="D4" s="3" t="s">
        <v>47</v>
      </c>
      <c r="E4" s="4"/>
    </row>
    <row r="5" spans="1:5" ht="24" thickBot="1" x14ac:dyDescent="0.3">
      <c r="A5" s="5" t="s">
        <v>1</v>
      </c>
      <c r="B5" s="6" t="s">
        <v>2</v>
      </c>
      <c r="C5" s="7" t="s">
        <v>3</v>
      </c>
      <c r="D5" s="7" t="s">
        <v>4</v>
      </c>
      <c r="E5" s="8" t="s">
        <v>5</v>
      </c>
    </row>
    <row r="6" spans="1:5" ht="19.5" thickTop="1" x14ac:dyDescent="0.25">
      <c r="A6" s="9" t="s">
        <v>6</v>
      </c>
      <c r="B6" s="10">
        <v>1000</v>
      </c>
      <c r="C6" s="10">
        <v>0</v>
      </c>
      <c r="D6" s="10">
        <f>RevenueTable[[#This Row],[ACTUAL]]-RevenueTable[[#This Row],[BUDGETED ]]</f>
        <v>-1000</v>
      </c>
      <c r="E6" s="36"/>
    </row>
    <row r="7" spans="1:5" ht="18.75" x14ac:dyDescent="0.25">
      <c r="A7" s="9" t="s">
        <v>7</v>
      </c>
      <c r="B7" s="10">
        <v>0</v>
      </c>
      <c r="C7" s="10">
        <v>0</v>
      </c>
      <c r="D7" s="10">
        <f>RevenueTable[[#This Row],[ACTUAL]]-RevenueTable[[#This Row],[BUDGETED ]]</f>
        <v>0</v>
      </c>
      <c r="E7" s="28"/>
    </row>
    <row r="8" spans="1:5" ht="18.75" x14ac:dyDescent="0.25">
      <c r="A8" s="9" t="s">
        <v>8</v>
      </c>
      <c r="B8" s="10">
        <v>0</v>
      </c>
      <c r="C8" s="10">
        <v>0</v>
      </c>
      <c r="D8" s="10">
        <f>RevenueTable[[#This Row],[ACTUAL]]-RevenueTable[[#This Row],[BUDGETED ]]</f>
        <v>0</v>
      </c>
      <c r="E8" s="28"/>
    </row>
    <row r="9" spans="1:5" ht="18.75" x14ac:dyDescent="0.25">
      <c r="A9" s="9" t="s">
        <v>9</v>
      </c>
      <c r="B9" s="10">
        <v>0</v>
      </c>
      <c r="C9" s="10">
        <v>0</v>
      </c>
      <c r="D9" s="10">
        <f>RevenueTable[[#This Row],[ACTUAL]]-RevenueTable[[#This Row],[BUDGETED ]]</f>
        <v>0</v>
      </c>
      <c r="E9" s="28"/>
    </row>
    <row r="10" spans="1:5" ht="18.75" x14ac:dyDescent="0.25">
      <c r="A10" s="9" t="s">
        <v>10</v>
      </c>
      <c r="B10" s="10">
        <v>0</v>
      </c>
      <c r="C10" s="10">
        <v>0</v>
      </c>
      <c r="D10" s="10">
        <f>RevenueTable[[#This Row],[ACTUAL]]-RevenueTable[[#This Row],[BUDGETED ]]</f>
        <v>0</v>
      </c>
      <c r="E10" s="28"/>
    </row>
    <row r="11" spans="1:5" ht="18.75" x14ac:dyDescent="0.25">
      <c r="A11" s="9" t="s">
        <v>11</v>
      </c>
      <c r="B11" s="10">
        <v>1600</v>
      </c>
      <c r="C11" s="10">
        <v>0</v>
      </c>
      <c r="D11" s="10">
        <f>RevenueTable[[#This Row],[ACTUAL]]-RevenueTable[[#This Row],[BUDGETED ]]</f>
        <v>-1600</v>
      </c>
      <c r="E11" s="28"/>
    </row>
    <row r="12" spans="1:5" x14ac:dyDescent="0.25">
      <c r="A12" s="37" t="s">
        <v>12</v>
      </c>
      <c r="B12" s="38">
        <f>SUBTOTAL(109,RevenueTable[[BUDGETED ]])</f>
        <v>2600</v>
      </c>
      <c r="C12" s="38">
        <f>SUBTOTAL(109,RevenueTable[ACTUAL])</f>
        <v>0</v>
      </c>
      <c r="D12" s="38">
        <f>SUBTOTAL(109,RevenueTable[VARIANCE])</f>
        <v>-2600</v>
      </c>
      <c r="E12" s="39"/>
    </row>
    <row r="13" spans="1:5" x14ac:dyDescent="0.25">
      <c r="C13" s="11"/>
    </row>
    <row r="14" spans="1:5" ht="15.75" x14ac:dyDescent="0.25">
      <c r="B14" s="3" t="s">
        <v>47</v>
      </c>
      <c r="C14" s="3" t="s">
        <v>47</v>
      </c>
      <c r="D14" s="3" t="s">
        <v>47</v>
      </c>
      <c r="E14" s="4"/>
    </row>
    <row r="15" spans="1:5" ht="23.25" x14ac:dyDescent="0.25">
      <c r="A15" s="12" t="s">
        <v>13</v>
      </c>
      <c r="B15" s="13" t="s">
        <v>14</v>
      </c>
      <c r="C15" s="13" t="s">
        <v>3</v>
      </c>
      <c r="D15" s="13" t="s">
        <v>4</v>
      </c>
      <c r="E15" s="14" t="s">
        <v>5</v>
      </c>
    </row>
    <row r="16" spans="1:5" ht="20.25" x14ac:dyDescent="0.25">
      <c r="A16" s="15" t="s">
        <v>15</v>
      </c>
      <c r="B16" s="16"/>
      <c r="C16" s="17"/>
      <c r="D16" s="17"/>
      <c r="E16" s="17"/>
    </row>
    <row r="17" spans="1:5" ht="18.75" x14ac:dyDescent="0.25">
      <c r="A17" s="18" t="s">
        <v>16</v>
      </c>
      <c r="B17" s="16">
        <v>225</v>
      </c>
      <c r="C17" s="17">
        <v>0</v>
      </c>
      <c r="D17" s="17">
        <f>ExpenseTable[[#This Row],[ACTUAL]]-ExpenseTable[[#This Row],[BUDGETED]]</f>
        <v>-225</v>
      </c>
      <c r="E17" s="29"/>
    </row>
    <row r="18" spans="1:5" ht="18.75" x14ac:dyDescent="0.25">
      <c r="A18" s="18" t="s">
        <v>17</v>
      </c>
      <c r="B18" s="16">
        <v>10</v>
      </c>
      <c r="C18" s="17">
        <v>0</v>
      </c>
      <c r="D18" s="17">
        <f>ExpenseTable[[#This Row],[ACTUAL]]-ExpenseTable[[#This Row],[BUDGETED]]</f>
        <v>-10</v>
      </c>
      <c r="E18" s="25"/>
    </row>
    <row r="19" spans="1:5" ht="18.75" x14ac:dyDescent="0.25">
      <c r="A19" s="18" t="s">
        <v>38</v>
      </c>
      <c r="B19" s="26">
        <v>25</v>
      </c>
      <c r="C19" s="26">
        <v>0</v>
      </c>
      <c r="D19" s="26">
        <f>ExpenseTable[[#This Row],[ACTUAL]]-ExpenseTable[[#This Row],[BUDGETED]]</f>
        <v>-25</v>
      </c>
      <c r="E19" s="25"/>
    </row>
    <row r="20" spans="1:5" ht="18.75" x14ac:dyDescent="0.25">
      <c r="A20" s="18" t="s">
        <v>18</v>
      </c>
      <c r="B20" s="16">
        <v>0</v>
      </c>
      <c r="C20" s="17">
        <v>0</v>
      </c>
      <c r="D20" s="17">
        <f>ExpenseTable[[#This Row],[ACTUAL]]-ExpenseTable[[#This Row],[BUDGETED]]</f>
        <v>0</v>
      </c>
      <c r="E20" s="16"/>
    </row>
    <row r="21" spans="1:5" ht="18.75" x14ac:dyDescent="0.25">
      <c r="A21" s="18" t="s">
        <v>19</v>
      </c>
      <c r="B21" s="16">
        <v>0</v>
      </c>
      <c r="C21" s="16">
        <v>0</v>
      </c>
      <c r="D21" s="16">
        <f>ExpenseTable[[#This Row],[ACTUAL]]-ExpenseTable[[#This Row],[BUDGETED]]</f>
        <v>0</v>
      </c>
      <c r="E21" s="27"/>
    </row>
    <row r="22" spans="1:5" ht="18.75" x14ac:dyDescent="0.25">
      <c r="A22" s="18" t="s">
        <v>20</v>
      </c>
      <c r="B22" s="16">
        <v>125</v>
      </c>
      <c r="C22" s="17">
        <v>0</v>
      </c>
      <c r="D22" s="17">
        <f>ExpenseTable[[#This Row],[ACTUAL]]-ExpenseTable[[#This Row],[BUDGETED]]</f>
        <v>-125</v>
      </c>
      <c r="E22" s="27"/>
    </row>
    <row r="23" spans="1:5" ht="18.75" x14ac:dyDescent="0.25">
      <c r="A23" s="18" t="s">
        <v>21</v>
      </c>
      <c r="B23" s="16">
        <v>50</v>
      </c>
      <c r="C23" s="16">
        <v>0</v>
      </c>
      <c r="D23" s="17">
        <f>ExpenseTable[[#This Row],[ACTUAL]]-ExpenseTable[[#This Row],[BUDGETED]]</f>
        <v>-50</v>
      </c>
      <c r="E23" s="16"/>
    </row>
    <row r="24" spans="1:5" ht="20.25" x14ac:dyDescent="0.25">
      <c r="A24" s="15" t="s">
        <v>22</v>
      </c>
      <c r="B24" s="16"/>
      <c r="C24" s="16"/>
      <c r="D24" s="17"/>
      <c r="E24" s="16"/>
    </row>
    <row r="25" spans="1:5" ht="18.75" x14ac:dyDescent="0.25">
      <c r="A25" s="19" t="s">
        <v>42</v>
      </c>
      <c r="B25" s="16">
        <v>0</v>
      </c>
      <c r="C25" s="16">
        <v>0</v>
      </c>
      <c r="D25" s="16">
        <f>ExpenseTable[[#This Row],[ACTUAL]]-ExpenseTable[[#This Row],[BUDGETED]]</f>
        <v>0</v>
      </c>
      <c r="E25" s="20"/>
    </row>
    <row r="26" spans="1:5" ht="18.75" x14ac:dyDescent="0.25">
      <c r="A26" s="18" t="s">
        <v>43</v>
      </c>
      <c r="B26" s="16">
        <v>0</v>
      </c>
      <c r="C26" s="16">
        <v>0</v>
      </c>
      <c r="D26" s="17">
        <f>ExpenseTable[[#This Row],[ACTUAL]]-ExpenseTable[[#This Row],[BUDGETED]]</f>
        <v>0</v>
      </c>
      <c r="E26" s="27"/>
    </row>
    <row r="27" spans="1:5" ht="18.75" x14ac:dyDescent="0.25">
      <c r="A27" s="19" t="s">
        <v>41</v>
      </c>
      <c r="B27" s="16">
        <v>300</v>
      </c>
      <c r="C27" s="16">
        <v>0</v>
      </c>
      <c r="D27" s="16">
        <f>ExpenseTable[[#This Row],[ACTUAL]]-ExpenseTable[[#This Row],[BUDGETED]]</f>
        <v>-300</v>
      </c>
      <c r="E27" s="32"/>
    </row>
    <row r="28" spans="1:5" ht="20.25" x14ac:dyDescent="0.25">
      <c r="A28" s="21" t="s">
        <v>23</v>
      </c>
      <c r="B28" s="16"/>
      <c r="C28" s="16"/>
      <c r="D28" s="17"/>
      <c r="E28" s="22"/>
    </row>
    <row r="29" spans="1:5" ht="18.75" x14ac:dyDescent="0.25">
      <c r="A29" s="33" t="s">
        <v>39</v>
      </c>
      <c r="B29" s="16"/>
      <c r="C29" s="16">
        <v>0</v>
      </c>
      <c r="D29" s="17">
        <f>ExpenseTable[[#This Row],[ACTUAL]]-ExpenseTable[[#This Row],[BUDGETED]]</f>
        <v>0</v>
      </c>
      <c r="E29" s="22"/>
    </row>
    <row r="30" spans="1:5" ht="18.75" x14ac:dyDescent="0.25">
      <c r="A30" s="33" t="s">
        <v>40</v>
      </c>
      <c r="B30" s="16"/>
      <c r="C30" s="16">
        <v>0</v>
      </c>
      <c r="D30" s="17">
        <f>ExpenseTable[[#This Row],[ACTUAL]]-ExpenseTable[[#This Row],[BUDGETED]]</f>
        <v>0</v>
      </c>
      <c r="E30" s="22"/>
    </row>
    <row r="31" spans="1:5" ht="18.75" x14ac:dyDescent="0.25">
      <c r="A31" s="18" t="s">
        <v>44</v>
      </c>
      <c r="B31" s="16"/>
      <c r="C31" s="16">
        <v>0</v>
      </c>
      <c r="D31" s="17">
        <f>ExpenseTable[[#This Row],[ACTUAL]]-ExpenseTable[[#This Row],[BUDGETED]]</f>
        <v>0</v>
      </c>
      <c r="E31" s="22"/>
    </row>
    <row r="32" spans="1:5" ht="18.75" x14ac:dyDescent="0.25">
      <c r="A32" s="33" t="s">
        <v>37</v>
      </c>
      <c r="B32" s="16"/>
      <c r="C32" s="16">
        <v>0</v>
      </c>
      <c r="D32" s="17">
        <f>ExpenseTable[[#This Row],[ACTUAL]]-ExpenseTable[[#This Row],[BUDGETED]]</f>
        <v>0</v>
      </c>
      <c r="E32" s="22"/>
    </row>
    <row r="33" spans="1:5" ht="18.75" x14ac:dyDescent="0.25">
      <c r="A33" s="34" t="s">
        <v>45</v>
      </c>
      <c r="B33" s="16">
        <v>300</v>
      </c>
      <c r="C33" s="16">
        <v>0</v>
      </c>
      <c r="D33" s="17">
        <f>ExpenseTable[[#This Row],[ACTUAL]]-ExpenseTable[[#This Row],[BUDGETED]]</f>
        <v>-300</v>
      </c>
      <c r="E33" s="44"/>
    </row>
    <row r="34" spans="1:5" ht="20.25" x14ac:dyDescent="0.25">
      <c r="A34" s="21" t="s">
        <v>24</v>
      </c>
      <c r="B34" s="16"/>
      <c r="C34" s="16"/>
      <c r="D34" s="17"/>
      <c r="E34" s="44"/>
    </row>
    <row r="35" spans="1:5" ht="18.75" x14ac:dyDescent="0.25">
      <c r="A35" s="18" t="s">
        <v>25</v>
      </c>
      <c r="B35" s="16">
        <v>265</v>
      </c>
      <c r="C35" s="16">
        <v>0</v>
      </c>
      <c r="D35" s="17">
        <f>ExpenseTable[[#This Row],[ACTUAL]]-ExpenseTable[[#This Row],[BUDGETED]]</f>
        <v>-265</v>
      </c>
      <c r="E35" s="44"/>
    </row>
    <row r="36" spans="1:5" ht="18.75" x14ac:dyDescent="0.25">
      <c r="A36" s="18" t="s">
        <v>26</v>
      </c>
      <c r="B36" s="16">
        <v>100</v>
      </c>
      <c r="C36" s="16">
        <v>0</v>
      </c>
      <c r="D36" s="17">
        <f>ExpenseTable[[#This Row],[ACTUAL]]-ExpenseTable[[#This Row],[BUDGETED]]</f>
        <v>-100</v>
      </c>
      <c r="E36" s="44"/>
    </row>
    <row r="37" spans="1:5" ht="18.75" x14ac:dyDescent="0.25">
      <c r="A37" s="18" t="s">
        <v>27</v>
      </c>
      <c r="B37" s="16">
        <v>50</v>
      </c>
      <c r="C37" s="17">
        <v>0</v>
      </c>
      <c r="D37" s="17">
        <f>ExpenseTable[[#This Row],[ACTUAL]]-ExpenseTable[[#This Row],[BUDGETED]]</f>
        <v>-50</v>
      </c>
      <c r="E37" s="44"/>
    </row>
    <row r="38" spans="1:5" ht="18.75" x14ac:dyDescent="0.25">
      <c r="A38" s="19" t="s">
        <v>28</v>
      </c>
      <c r="B38" s="16">
        <v>50</v>
      </c>
      <c r="C38" s="16">
        <v>0</v>
      </c>
      <c r="D38" s="16">
        <f>ExpenseTable[[#This Row],[ACTUAL]]-ExpenseTable[[#This Row],[BUDGETED]]</f>
        <v>-50</v>
      </c>
      <c r="E38" s="27"/>
    </row>
    <row r="39" spans="1:5" ht="19.5" x14ac:dyDescent="0.25">
      <c r="A39" s="23" t="s">
        <v>29</v>
      </c>
      <c r="B39" s="16"/>
      <c r="C39" s="17"/>
      <c r="D39" s="17"/>
      <c r="E39" s="22"/>
    </row>
    <row r="40" spans="1:5" ht="18.75" x14ac:dyDescent="0.25">
      <c r="A40" s="35" t="s">
        <v>46</v>
      </c>
      <c r="B40" s="16">
        <f>200+100+250+150+50</f>
        <v>750</v>
      </c>
      <c r="C40" s="16">
        <v>0</v>
      </c>
      <c r="D40" s="16">
        <f>ExpenseTable[[#This Row],[ACTUAL]]-ExpenseTable[[#This Row],[BUDGETED]]</f>
        <v>-750</v>
      </c>
      <c r="E40" s="45"/>
    </row>
    <row r="41" spans="1:5" ht="18.75" x14ac:dyDescent="0.25">
      <c r="A41" s="19" t="s">
        <v>30</v>
      </c>
      <c r="B41" s="16">
        <v>200</v>
      </c>
      <c r="C41" s="16">
        <v>0</v>
      </c>
      <c r="D41" s="16">
        <f>ExpenseTable[[#This Row],[ACTUAL]]-ExpenseTable[[#This Row],[BUDGETED]]</f>
        <v>-200</v>
      </c>
      <c r="E41" s="27"/>
    </row>
    <row r="42" spans="1:5" ht="18.75" x14ac:dyDescent="0.25">
      <c r="A42" s="18" t="s">
        <v>31</v>
      </c>
      <c r="B42" s="16">
        <v>50</v>
      </c>
      <c r="C42" s="17">
        <v>0</v>
      </c>
      <c r="D42" s="17">
        <f>ExpenseTable[[#This Row],[ACTUAL]]-ExpenseTable[[#This Row],[BUDGETED]]</f>
        <v>-50</v>
      </c>
      <c r="E42" s="22"/>
    </row>
    <row r="43" spans="1:5" ht="18.75" x14ac:dyDescent="0.25">
      <c r="A43" s="18" t="s">
        <v>32</v>
      </c>
      <c r="B43" s="16">
        <v>50</v>
      </c>
      <c r="C43" s="17">
        <v>0</v>
      </c>
      <c r="D43" s="17">
        <f>ExpenseTable[[#This Row],[ACTUAL]]-ExpenseTable[[#This Row],[BUDGETED]]</f>
        <v>-50</v>
      </c>
      <c r="E43" s="17"/>
    </row>
    <row r="44" spans="1:5" ht="21" x14ac:dyDescent="0.25">
      <c r="A44" s="24" t="s">
        <v>33</v>
      </c>
      <c r="B44" s="16"/>
      <c r="C44" s="17"/>
      <c r="D44" s="17"/>
      <c r="E44" s="17"/>
    </row>
    <row r="45" spans="1:5" ht="18.75" x14ac:dyDescent="0.25">
      <c r="A45" s="18" t="s">
        <v>34</v>
      </c>
      <c r="B45" s="16">
        <v>0</v>
      </c>
      <c r="C45" s="17">
        <v>0</v>
      </c>
      <c r="D45" s="17">
        <f>ExpenseTable[[#This Row],[ACTUAL]]-ExpenseTable[[#This Row],[BUDGETED]]</f>
        <v>0</v>
      </c>
      <c r="E45" s="43"/>
    </row>
    <row r="46" spans="1:5" ht="18.75" x14ac:dyDescent="0.25">
      <c r="A46" s="18" t="s">
        <v>35</v>
      </c>
      <c r="B46" s="16">
        <v>0</v>
      </c>
      <c r="C46" s="17">
        <v>0</v>
      </c>
      <c r="D46" s="17">
        <f>ExpenseTable[[#This Row],[ACTUAL]]-ExpenseTable[[#This Row],[BUDGETED]]</f>
        <v>0</v>
      </c>
      <c r="E46" s="25"/>
    </row>
    <row r="47" spans="1:5" ht="18.75" x14ac:dyDescent="0.25">
      <c r="A47" s="18" t="s">
        <v>36</v>
      </c>
      <c r="B47" s="16">
        <v>50</v>
      </c>
      <c r="C47" s="16">
        <v>0</v>
      </c>
      <c r="D47" s="16">
        <f>ExpenseTable[[#This Row],[ACTUAL]]-ExpenseTable[[#This Row],[BUDGETED]]</f>
        <v>-50</v>
      </c>
      <c r="E47" s="44"/>
    </row>
    <row r="48" spans="1:5" x14ac:dyDescent="0.25">
      <c r="A48" s="40" t="s">
        <v>12</v>
      </c>
      <c r="B48" s="41">
        <f>SUBTOTAL(109,ExpenseTable[BUDGETED])</f>
        <v>2600</v>
      </c>
      <c r="C48" s="41">
        <f>SUBTOTAL(109,ExpenseTable[ACTUAL])</f>
        <v>0</v>
      </c>
      <c r="D48" s="41">
        <f>SUBTOTAL(109,ExpenseTable[VARIANCE])</f>
        <v>-2600</v>
      </c>
      <c r="E48" s="42"/>
    </row>
    <row r="51" spans="1:5" x14ac:dyDescent="0.25">
      <c r="B51" s="30"/>
    </row>
    <row r="52" spans="1:5" ht="28.5" customHeight="1" x14ac:dyDescent="0.25">
      <c r="A52" s="48"/>
      <c r="B52" s="48"/>
      <c r="C52" s="48"/>
      <c r="D52" s="48"/>
      <c r="E52" s="48"/>
    </row>
    <row r="53" spans="1:5" x14ac:dyDescent="0.25">
      <c r="B53" s="31"/>
      <c r="E53" s="31"/>
    </row>
  </sheetData>
  <mergeCells count="3">
    <mergeCell ref="A1:E1"/>
    <mergeCell ref="A2:E2"/>
    <mergeCell ref="A52:E52"/>
  </mergeCells>
  <conditionalFormatting sqref="B6:D12 B16:D48">
    <cfRule type="expression" dxfId="29" priority="1">
      <formula>B6&lt;0</formula>
    </cfRule>
  </conditionalFormatting>
  <pageMargins left="0.52" right="0.12" top="0.33" bottom="0.2" header="0.18" footer="0.18"/>
  <pageSetup scale="78" orientation="portrait" horizontalDpi="300" verticalDpi="300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Ethan</dc:creator>
  <cp:lastModifiedBy>Janet Stewart</cp:lastModifiedBy>
  <cp:lastPrinted>2021-02-07T04:06:17Z</cp:lastPrinted>
  <dcterms:created xsi:type="dcterms:W3CDTF">2017-05-10T23:54:35Z</dcterms:created>
  <dcterms:modified xsi:type="dcterms:W3CDTF">2021-02-07T20:15:41Z</dcterms:modified>
</cp:coreProperties>
</file>